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2 февра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C21" i="2"/>
  <c r="D21" i="2"/>
  <c r="E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C20" i="2"/>
  <c r="D20" i="2"/>
  <c r="C16" i="2"/>
  <c r="D16" i="2"/>
  <c r="G16" i="2" s="1"/>
  <c r="B16" i="2"/>
  <c r="C13" i="2"/>
  <c r="D13" i="2"/>
  <c r="C9" i="2"/>
  <c r="D9" i="2"/>
  <c r="G9" i="2" s="1"/>
  <c r="C7" i="2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20" i="2" s="1"/>
  <c r="E8" i="2"/>
  <c r="E7" i="2" s="1"/>
  <c r="F16" i="2" l="1"/>
  <c r="D6" i="2"/>
  <c r="G7" i="2"/>
  <c r="E16" i="2"/>
  <c r="C12" i="2"/>
  <c r="E13" i="2"/>
  <c r="E9" i="2"/>
  <c r="E6" i="2" s="1"/>
  <c r="C6" i="2"/>
  <c r="D12" i="2"/>
  <c r="E12" i="2" l="1"/>
  <c r="E24" i="2" s="1"/>
  <c r="D24" i="2"/>
  <c r="G6" i="2"/>
  <c r="C24" i="2"/>
  <c r="B23" i="2"/>
  <c r="B11" i="2"/>
  <c r="F11" i="2" s="1"/>
  <c r="B10" i="2"/>
  <c r="F15" i="2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<sst xmlns="http://schemas.openxmlformats.org/spreadsheetml/2006/main" count="40" uniqueCount="37">
  <si>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</si>
  <si>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</si>
  <si>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</si>
  <si>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</si>
  <si>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</si>
  <si>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</si>
  <si>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</si>
  <si>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</si>
  <si>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</si>
  <si>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</si>
  <si>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</si>
  <si>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</si>
  <si>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</si>
  <si>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</si>
  <si>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</si>
  <si>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</si>
  <si>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</si>
  <si>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</si>
  <si>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</si>
  <si>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</si>
  <si>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</si>
  <si>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</si>
  <si>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</si>
  <si>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</si>
  <si>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</si>
  <si>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</si>
  <si>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</si>
  <si>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</si>
  <si>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</si>
  <si>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</si>
  <si>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</si>
  <si>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</si>
  <si>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05.02.2026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</si>
  <si>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12 февраля 2026 года</t>
  </si>
  <si>
    <t>Кассовый расход на 12.02.2026</t>
  </si>
  <si>
    <t>Кассовый расход с 05.02.2026 по 12.02.2026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</si>
  <si>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12 февраля 2026 года составила 6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</si>
</sst>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zoomScale="30" zoomScaleNormal="30" zoomScaleSheetLayoutView="30" workbookViewId="0">
      <selection activeCell="A4" sqref="A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8" t="s">
        <v>33</v>
      </c>
      <c r="B1" s="48"/>
      <c r="C1" s="48"/>
      <c r="D1" s="48"/>
      <c r="E1" s="48"/>
      <c r="F1" s="48"/>
      <c r="G1" s="48"/>
      <c r="H1" s="48"/>
    </row>
    <row r="2" spans="1:8" ht="22.5" hidden="1" customHeight="1" x14ac:dyDescent="0.5">
      <c r="A2" s="49"/>
      <c r="B2" s="49"/>
      <c r="C2" s="49"/>
      <c r="D2" s="49"/>
      <c r="E2" s="49"/>
      <c r="F2" s="49"/>
      <c r="G2" s="49"/>
      <c r="H2" s="49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1" t="s">
        <v>1</v>
      </c>
      <c r="C4" s="35" t="s">
        <v>32</v>
      </c>
      <c r="D4" s="35" t="s">
        <v>34</v>
      </c>
      <c r="E4" s="35" t="s">
        <v>35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:F6" si="0">C7+C9</f>
        <v>163662</v>
      </c>
      <c r="D6" s="27">
        <f t="shared" si="0"/>
        <v>163662</v>
      </c>
      <c r="E6" s="27">
        <f t="shared" si="0"/>
        <v>0</v>
      </c>
      <c r="F6" s="27">
        <f t="shared" si="0"/>
        <v>117967854.86</v>
      </c>
      <c r="G6" s="42">
        <f t="shared" ref="G6:G7" si="1">D6/B6</f>
        <v>1.3854219800966332E-3</v>
      </c>
      <c r="H6" s="21"/>
    </row>
    <row r="7" spans="1:8" ht="36.75" x14ac:dyDescent="0.5">
      <c r="A7" s="24" t="s">
        <v>5</v>
      </c>
      <c r="B7" s="28">
        <f t="shared" ref="B7:F7" si="2">B8</f>
        <v>21556194.260000002</v>
      </c>
      <c r="C7" s="28">
        <f t="shared" si="2"/>
        <v>163662</v>
      </c>
      <c r="D7" s="28">
        <f t="shared" si="2"/>
        <v>163662</v>
      </c>
      <c r="E7" s="28">
        <f t="shared" si="2"/>
        <v>0</v>
      </c>
      <c r="F7" s="28">
        <f t="shared" si="2"/>
        <v>21392532.260000002</v>
      </c>
      <c r="G7" s="43">
        <f t="shared" si="1"/>
        <v>7.5923420445182044E-3</v>
      </c>
      <c r="H7" s="21"/>
    </row>
    <row r="8" spans="1:8" ht="220.5" x14ac:dyDescent="0.5">
      <c r="A8" s="9" t="s">
        <v>10</v>
      </c>
      <c r="B8" s="11">
        <v>21556194.260000002</v>
      </c>
      <c r="C8" s="11">
        <v>163662</v>
      </c>
      <c r="D8" s="11">
        <v>163662</v>
      </c>
      <c r="E8" s="11">
        <f>D8-C8</f>
        <v>0</v>
      </c>
      <c r="F8" s="11">
        <f>B8-D8</f>
        <v>21392532.260000002</v>
      </c>
      <c r="G8" s="40">
        <f>D8/B8</f>
        <v>7.5923420445182044E-3</v>
      </c>
      <c r="H8" s="44" t="s">
        <v>36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:F9" si="3">C10+C11</f>
        <v>0</v>
      </c>
      <c r="D9" s="29">
        <f t="shared" si="3"/>
        <v>0</v>
      </c>
      <c r="E9" s="29">
        <f t="shared" si="3"/>
        <v>0</v>
      </c>
      <c r="F9" s="29">
        <f t="shared" si="3"/>
        <v>96575322.599999994</v>
      </c>
      <c r="G9" s="43">
        <f t="shared" ref="G9:G24" si="4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5">D10-C10</f>
        <v>0</v>
      </c>
      <c r="F10" s="11">
        <f t="shared" ref="F10:F11" si="6">B10-D10</f>
        <v>88154269.969999999</v>
      </c>
      <c r="G10" s="40">
        <f t="shared" si="4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0</v>
      </c>
      <c r="E11" s="11">
        <f t="shared" si="5"/>
        <v>0</v>
      </c>
      <c r="F11" s="11">
        <f t="shared" si="6"/>
        <v>8421052.6300000008</v>
      </c>
      <c r="G11" s="40">
        <f t="shared" si="4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320291042.07999998</v>
      </c>
      <c r="C12" s="26">
        <f t="shared" ref="C12:F12" si="7">C13+C16</f>
        <v>0</v>
      </c>
      <c r="D12" s="26">
        <f t="shared" si="7"/>
        <v>3399581.89</v>
      </c>
      <c r="E12" s="26">
        <f t="shared" si="7"/>
        <v>3399581.89</v>
      </c>
      <c r="F12" s="26">
        <f t="shared" si="7"/>
        <v>316891460.19</v>
      </c>
      <c r="G12" s="42">
        <f t="shared" si="4"/>
        <v>1.0614039867998797E-2</v>
      </c>
      <c r="H12" s="17"/>
    </row>
    <row r="13" spans="1:8" ht="36.75" x14ac:dyDescent="0.5">
      <c r="A13" s="23" t="s">
        <v>17</v>
      </c>
      <c r="B13" s="25">
        <f>B14+B15</f>
        <v>260607670.81</v>
      </c>
      <c r="C13" s="25">
        <f t="shared" ref="C13:F13" si="8">C14+C15</f>
        <v>0</v>
      </c>
      <c r="D13" s="25">
        <f t="shared" si="8"/>
        <v>0</v>
      </c>
      <c r="E13" s="25">
        <f t="shared" si="8"/>
        <v>0</v>
      </c>
      <c r="F13" s="25">
        <f t="shared" si="8"/>
        <v>260607670.81</v>
      </c>
      <c r="G13" s="43">
        <f t="shared" si="4"/>
        <v>0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0</v>
      </c>
      <c r="D14" s="12">
        <v>0</v>
      </c>
      <c r="E14" s="11">
        <f t="shared" si="5"/>
        <v>0</v>
      </c>
      <c r="F14" s="12">
        <f>B14-D14</f>
        <v>231142811.09999999</v>
      </c>
      <c r="G14" s="40">
        <f t="shared" si="4"/>
        <v>0</v>
      </c>
      <c r="H14" s="32" t="s">
        <v>22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5"/>
        <v>0</v>
      </c>
      <c r="F15" s="12">
        <f>B15-D15</f>
        <v>29464859.710000001</v>
      </c>
      <c r="G15" s="40">
        <f t="shared" si="4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:F16" si="9">C18+C19+C17</f>
        <v>0</v>
      </c>
      <c r="D16" s="25">
        <f t="shared" si="9"/>
        <v>3399581.89</v>
      </c>
      <c r="E16" s="25">
        <f t="shared" si="9"/>
        <v>3399581.89</v>
      </c>
      <c r="F16" s="25">
        <f t="shared" si="9"/>
        <v>56283789.380000003</v>
      </c>
      <c r="G16" s="43">
        <f t="shared" si="4"/>
        <v>5.6960285882992817E-2</v>
      </c>
      <c r="H16" s="16"/>
    </row>
    <row r="17" spans="1:8" ht="248.25" customHeight="1" x14ac:dyDescent="0.5">
      <c r="A17" s="36" t="s">
        <v>11</v>
      </c>
      <c r="B17" s="38">
        <v>1249920</v>
      </c>
      <c r="C17" s="33">
        <v>0</v>
      </c>
      <c r="D17" s="33">
        <v>65617</v>
      </c>
      <c r="E17" s="11">
        <f t="shared" si="5"/>
        <v>65617</v>
      </c>
      <c r="F17" s="39">
        <f>B17-D17</f>
        <v>1184303</v>
      </c>
      <c r="G17" s="40">
        <f t="shared" si="4"/>
        <v>5.2496959805427547E-2</v>
      </c>
      <c r="H17" s="37" t="s">
        <v>25</v>
      </c>
    </row>
    <row r="18" spans="1:8" ht="182.25" customHeight="1" x14ac:dyDescent="0.5">
      <c r="A18" s="9" t="s">
        <v>12</v>
      </c>
      <c r="B18" s="11">
        <v>3737733.27</v>
      </c>
      <c r="C18" s="11">
        <v>0</v>
      </c>
      <c r="D18" s="11">
        <v>193697.91</v>
      </c>
      <c r="E18" s="11">
        <f t="shared" si="5"/>
        <v>193697.91</v>
      </c>
      <c r="F18" s="39">
        <f t="shared" ref="F18:F23" si="10">B18-D18</f>
        <v>3544035.36</v>
      </c>
      <c r="G18" s="40">
        <f t="shared" si="4"/>
        <v>5.182229335481716E-2</v>
      </c>
      <c r="H18" s="10" t="s">
        <v>25</v>
      </c>
    </row>
    <row r="19" spans="1:8" ht="284.25" customHeight="1" x14ac:dyDescent="0.5">
      <c r="A19" s="9" t="s">
        <v>13</v>
      </c>
      <c r="B19" s="11">
        <v>54695718</v>
      </c>
      <c r="C19" s="11">
        <v>0</v>
      </c>
      <c r="D19" s="11">
        <v>3140266.98</v>
      </c>
      <c r="E19" s="11">
        <f t="shared" si="5"/>
        <v>3140266.98</v>
      </c>
      <c r="F19" s="39">
        <f t="shared" si="10"/>
        <v>51555451.020000003</v>
      </c>
      <c r="G19" s="40">
        <f t="shared" si="4"/>
        <v>5.7413397151126165E-2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1">C21</f>
        <v>0</v>
      </c>
      <c r="D20" s="31">
        <f t="shared" si="11"/>
        <v>0</v>
      </c>
      <c r="E20" s="31">
        <f t="shared" si="11"/>
        <v>0</v>
      </c>
      <c r="F20" s="31">
        <f t="shared" si="11"/>
        <v>28131480.039999999</v>
      </c>
      <c r="G20" s="42">
        <f t="shared" si="4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:F21" si="12">C23+C22</f>
        <v>0</v>
      </c>
      <c r="D21" s="29">
        <f t="shared" si="12"/>
        <v>0</v>
      </c>
      <c r="E21" s="29">
        <f t="shared" si="12"/>
        <v>0</v>
      </c>
      <c r="F21" s="29">
        <f t="shared" si="12"/>
        <v>28131480.039999999</v>
      </c>
      <c r="G21" s="43">
        <f>D21/B21</f>
        <v>0</v>
      </c>
      <c r="H21" s="15"/>
    </row>
    <row r="22" spans="1:8" s="45" customFormat="1" ht="147" x14ac:dyDescent="0.5">
      <c r="A22" s="9" t="s">
        <v>30</v>
      </c>
      <c r="B22" s="46">
        <v>577305.02</v>
      </c>
      <c r="C22" s="46">
        <v>0</v>
      </c>
      <c r="D22" s="46">
        <v>0</v>
      </c>
      <c r="E22" s="11">
        <f t="shared" si="5"/>
        <v>0</v>
      </c>
      <c r="F22" s="39">
        <f t="shared" si="10"/>
        <v>577305.02</v>
      </c>
      <c r="G22" s="40">
        <f t="shared" si="4"/>
        <v>0</v>
      </c>
      <c r="H22" s="44" t="s">
        <v>31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5"/>
        <v>0</v>
      </c>
      <c r="F23" s="39">
        <f t="shared" si="10"/>
        <v>27554175.02</v>
      </c>
      <c r="G23" s="40">
        <f t="shared" si="4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466554038.98000002</v>
      </c>
      <c r="C24" s="13">
        <f t="shared" ref="C24:F24" si="13">C6+C12+C20</f>
        <v>163662</v>
      </c>
      <c r="D24" s="13">
        <f t="shared" si="13"/>
        <v>3563243.89</v>
      </c>
      <c r="E24" s="13">
        <f t="shared" si="13"/>
        <v>3399581.89</v>
      </c>
      <c r="F24" s="13">
        <f t="shared" si="13"/>
        <v>462990795.09000003</v>
      </c>
      <c r="G24" s="41">
        <f t="shared" si="4"/>
        <v>7.6373658618198084E-3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5">
      <c r="A27" s="50" t="s">
        <v>14</v>
      </c>
      <c r="B27" s="50"/>
      <c r="C27" s="47"/>
      <c r="D27" s="47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2026-02-13T07:48:03Z</cp:lastPrinted>
  <dcterms:created xsi:type="dcterms:W3CDTF">2019-07-19T11:40:04Z</dcterms:created>
  <dcterms:modified xsi:type="dcterms:W3CDTF">2026-02-13T07:48:05Z</dcterms:modified>
</cp:coreProperties>
</file>